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<sst xmlns="http://schemas.openxmlformats.org/spreadsheetml/2006/main" count="356" uniqueCount="248">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</sst>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57150</xdr:rowOff>
    </xdr:to>
    <xdr:pic>
      <xdr:nvPicPr>
        <xdr:cNvPr id="1" name="Picture 8"/>
        <xdr:cNvPicPr preferRelativeResize="1">
          <a:picLocks noChangeAspect="1"/>
        </xdr:cNvPicPr>
      </xdr:nvPicPr>
      <xdr:blipFill>
        <a:blip r:embed="rId1"/>
        <a:stretch>
          <a:fillRect/>
        </a:stretch>
      </xdr:blipFill>
      <xdr:spPr>
        <a:xfrm>
          <a:off x="161925" y="180975"/>
          <a:ext cx="180022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123825</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01600"/>
          <a:ext cx="6191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81" sqref="C8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6</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6</v>
      </c>
    </row>
    <row r="15" spans="1:8" ht="14.2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0.25</v>
      </c>
    </row>
    <row r="20" spans="1:6" ht="28.5">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0.8846153846153846</v>
      </c>
    </row>
    <row r="22" spans="1:6" ht="24.75" customHeight="1">
      <c r="A22" s="28" t="s">
        <v>147</v>
      </c>
      <c r="B22" s="104" t="s">
        <v>32</v>
      </c>
      <c r="C22" s="105"/>
      <c r="F22" s="32">
        <f>+VALUE(A57)</f>
        <v>1</v>
      </c>
    </row>
    <row r="23" spans="1:6" ht="28.5">
      <c r="A23" s="15" t="s">
        <v>34</v>
      </c>
      <c r="B23" s="10" t="s">
        <v>36</v>
      </c>
      <c r="C23" s="79" t="s">
        <v>5</v>
      </c>
      <c r="F23" s="32">
        <f>+VALUE(A65)</f>
        <v>0.6666666666666666</v>
      </c>
    </row>
    <row r="24" spans="1:6" ht="28.5">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0.4</v>
      </c>
    </row>
    <row r="28" spans="1:6" ht="28.5">
      <c r="A28" s="15" t="s">
        <v>42</v>
      </c>
      <c r="B28" s="10" t="s">
        <v>44</v>
      </c>
      <c r="C28" s="79" t="s">
        <v>5</v>
      </c>
      <c r="F28" s="32">
        <f>+VALUE(A106)</f>
        <v>1</v>
      </c>
    </row>
    <row r="29" spans="1:3" ht="42.7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227</v>
      </c>
    </row>
    <row r="40" spans="1:3" ht="14.25">
      <c r="A40" s="15" t="s">
        <v>65</v>
      </c>
      <c r="B40" s="10" t="s">
        <v>56</v>
      </c>
      <c r="C40" s="79" t="s">
        <v>227</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227</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0.8846153846153846</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227</v>
      </c>
    </row>
    <row r="60" spans="1:3" ht="28.5">
      <c r="A60" s="15" t="s">
        <v>94</v>
      </c>
      <c r="B60" s="10" t="s">
        <v>88</v>
      </c>
      <c r="C60" s="79" t="s">
        <v>227</v>
      </c>
    </row>
    <row r="61" spans="1:3" ht="28.5">
      <c r="A61" s="15" t="s">
        <v>95</v>
      </c>
      <c r="B61" s="10" t="s">
        <v>89</v>
      </c>
      <c r="C61" s="79" t="s">
        <v>227</v>
      </c>
    </row>
    <row r="62" spans="1:3" ht="14.25">
      <c r="A62" s="15" t="s">
        <v>96</v>
      </c>
      <c r="B62" s="10" t="s">
        <v>90</v>
      </c>
      <c r="C62" s="79" t="s">
        <v>227</v>
      </c>
    </row>
    <row r="63" spans="1:3" ht="14.25">
      <c r="A63" s="15" t="s">
        <v>97</v>
      </c>
      <c r="B63" s="10" t="s">
        <v>91</v>
      </c>
      <c r="C63" s="79" t="s">
        <v>5</v>
      </c>
    </row>
    <row r="64" spans="1:3" ht="42.75">
      <c r="A64" s="15" t="s">
        <v>98</v>
      </c>
      <c r="B64" s="10" t="s">
        <v>92</v>
      </c>
      <c r="C64" s="79" t="s">
        <v>5</v>
      </c>
    </row>
    <row r="65" spans="1:3" ht="24.75" customHeight="1">
      <c r="A65" s="101">
        <f>_xlfn.IFERROR((COUNTIF(C59:C64,"Da")+(COUNTIF(C59:C64,"Djelomično")/2))/((COUNTIF(C59:C64,"Da")+COUNTIF(C59:C64,"Ne")+COUNTIF(C59:C64,"Djelomično"))),"Nije primjenjivo")</f>
        <v>0.6666666666666666</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5</v>
      </c>
    </row>
    <row r="69" spans="1:3" ht="14.25">
      <c r="A69" s="15" t="s">
        <v>107</v>
      </c>
      <c r="B69" s="10" t="s">
        <v>103</v>
      </c>
      <c r="C69" s="79" t="s">
        <v>227</v>
      </c>
    </row>
    <row r="70" spans="1:3" ht="14.25">
      <c r="A70" s="15" t="s">
        <v>108</v>
      </c>
      <c r="B70" s="10" t="s">
        <v>104</v>
      </c>
      <c r="C70" s="79" t="s">
        <v>227</v>
      </c>
    </row>
    <row r="71" spans="1:3" ht="24.75" customHeight="1">
      <c r="A71" s="101">
        <f>_xlfn.IFERROR((COUNTIF(C67:C70,"Da")+(COUNTIF(C67:C70,"Djelomično")/2))/((COUNTIF(C67:C70,"Da")+COUNTIF(C67:C70,"Ne")+COUNTIF(C67:C70,"Djelomično"))),"Nije primjenjivo")</f>
        <v>0.75</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0.7077909270216962</v>
      </c>
    </row>
    <row r="108" spans="1:3" ht="24.75" customHeight="1" thickBot="1">
      <c r="A108" s="111"/>
      <c r="B108" s="112"/>
      <c r="C108" s="114"/>
    </row>
  </sheetData>
  <sheetProtection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0.75</v>
      </c>
      <c r="D8" s="81"/>
    </row>
    <row r="9" spans="1:4" s="34" customFormat="1" ht="39.75" customHeight="1">
      <c r="A9" s="45" t="s">
        <v>54</v>
      </c>
      <c r="B9" s="38" t="s">
        <v>188</v>
      </c>
      <c r="C9" s="40">
        <f>+Upitnik!A51</f>
        <v>0.8846153846153846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0.7077909270216962</v>
      </c>
      <c r="D17" s="83"/>
    </row>
  </sheetData>
  <sheetProtection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2024-01-10T13:40:47Z</cp:lastPrinted>
  <dcterms:created xsi:type="dcterms:W3CDTF">2012-05-21T15:07:27Z</dcterms:created>
  <dcterms:modified xsi:type="dcterms:W3CDTF">2024-01-10T13:45:16Z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